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devriendt\Downloads\"/>
    </mc:Choice>
  </mc:AlternateContent>
  <xr:revisionPtr revIDLastSave="0" documentId="13_ncr:1_{08F2D5D3-74F8-4EF3-B89D-B75740A24B1E}" xr6:coauthVersionLast="47" xr6:coauthVersionMax="47" xr10:uidLastSave="{00000000-0000-0000-0000-000000000000}"/>
  <bookViews>
    <workbookView xWindow="-108" yWindow="-108" windowWidth="23256" windowHeight="12576" xr2:uid="{E918CB76-CC13-4CFA-9A3E-60155FE8A16B}"/>
  </bookViews>
  <sheets>
    <sheet name="Resultaten" sheetId="2" r:id="rId1"/>
    <sheet name="grafiek_schrootbedrijven" sheetId="3" r:id="rId2"/>
    <sheet name="grafiek_andere locaties" sheetId="4" r:id="rId3"/>
    <sheet name="grafiek_meetcampagn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2" l="1"/>
  <c r="Q39" i="2"/>
  <c r="R38" i="2"/>
  <c r="Q38" i="2"/>
  <c r="R37" i="2"/>
  <c r="Q37" i="2"/>
  <c r="S37" i="2" s="1"/>
  <c r="S39" i="2" l="1"/>
  <c r="S38" i="2"/>
</calcChain>
</file>

<file path=xl/sharedStrings.xml><?xml version="1.0" encoding="utf-8"?>
<sst xmlns="http://schemas.openxmlformats.org/spreadsheetml/2006/main" count="169" uniqueCount="95">
  <si>
    <t>Code</t>
  </si>
  <si>
    <t>diox</t>
  </si>
  <si>
    <t>Wielsbeke</t>
  </si>
  <si>
    <t>WE01</t>
  </si>
  <si>
    <t>Beerse</t>
  </si>
  <si>
    <t>BE01</t>
  </si>
  <si>
    <t>MN01</t>
  </si>
  <si>
    <t>Willebroek</t>
  </si>
  <si>
    <t>WL10</t>
  </si>
  <si>
    <t>GK18</t>
  </si>
  <si>
    <t>GN18</t>
  </si>
  <si>
    <t>Kallo</t>
  </si>
  <si>
    <t>BV04</t>
  </si>
  <si>
    <t>Oostende</t>
  </si>
  <si>
    <t>OS11</t>
  </si>
  <si>
    <t>Zutendaal</t>
  </si>
  <si>
    <t>Menen</t>
  </si>
  <si>
    <t>Rieme</t>
  </si>
  <si>
    <t>EG05</t>
  </si>
  <si>
    <t>Gent</t>
  </si>
  <si>
    <t>Gemeente</t>
  </si>
  <si>
    <t>Jaargemiddelde</t>
  </si>
  <si>
    <t>Geen metingen</t>
  </si>
  <si>
    <t>Wingene (landelijk)</t>
  </si>
  <si>
    <t>Borgerhout (verkeer)</t>
  </si>
  <si>
    <t>WN01</t>
  </si>
  <si>
    <t>R804</t>
  </si>
  <si>
    <t>Dioxines: som van 17 toxische dioxines en furanen</t>
  </si>
  <si>
    <t>Typegebied</t>
  </si>
  <si>
    <t>woonzone</t>
  </si>
  <si>
    <t>industriegebied</t>
  </si>
  <si>
    <t>achtergrondlocatie</t>
  </si>
  <si>
    <t>10-12/24</t>
  </si>
  <si>
    <t>07-09/24</t>
  </si>
  <si>
    <t>04-06/24</t>
  </si>
  <si>
    <t xml:space="preserve"> 01-03/24</t>
  </si>
  <si>
    <t>Metingen op andere locaties</t>
  </si>
  <si>
    <t>Metingen nabij schrootbedrijven</t>
  </si>
  <si>
    <t>Drie stalen van 28-32 dagen worden gepoold geanalyseerd en gerapporteerd, 100% tijdsdekking per jaar</t>
  </si>
  <si>
    <t xml:space="preserve"> 02-03/24</t>
  </si>
  <si>
    <t>05-06/24</t>
  </si>
  <si>
    <t>07-08/24</t>
  </si>
  <si>
    <t>09-10/24</t>
  </si>
  <si>
    <t>11-12/24</t>
  </si>
  <si>
    <t>GE05</t>
  </si>
  <si>
    <t>GE06</t>
  </si>
  <si>
    <t>GK38</t>
  </si>
  <si>
    <t>HB23</t>
  </si>
  <si>
    <t>Hoboken</t>
  </si>
  <si>
    <t>ZU04</t>
  </si>
  <si>
    <t>Geel5</t>
  </si>
  <si>
    <t>Geel6</t>
  </si>
  <si>
    <t>Genk38</t>
  </si>
  <si>
    <t>landbouwgebied</t>
  </si>
  <si>
    <t>05/24</t>
  </si>
  <si>
    <t>06-07/24</t>
  </si>
  <si>
    <t>08-09/24</t>
  </si>
  <si>
    <t>Elke twee maanden wordt een staal van 28 dagen apart geanalyseerd en gerapporteerd, 50% tijdsdekking per jaar (indicatieve toetsing)</t>
  </si>
  <si>
    <t>Er worden 6 opeenvolgende stalen van 28 dagen verzameld en apart geanalyseerd en gerapporteerd (indicatieve toetsing)</t>
  </si>
  <si>
    <t>som</t>
  </si>
  <si>
    <t>04-05/24</t>
  </si>
  <si>
    <t>Depositie van dioxines en DL-PCB's op de meetplaatsen in Vlaanderen in 2024</t>
  </si>
  <si>
    <t>BV16</t>
  </si>
  <si>
    <t>RL18</t>
  </si>
  <si>
    <t>GN99</t>
  </si>
  <si>
    <t>Beveren</t>
  </si>
  <si>
    <t>Roeselare</t>
  </si>
  <si>
    <t>DL-PCB's</t>
  </si>
  <si>
    <t>jaargemiddelde depositie hoger dan de jaardrempel</t>
  </si>
  <si>
    <t>som 17 dioxines</t>
  </si>
  <si>
    <t>som 12 DL-PCB's</t>
  </si>
  <si>
    <t>Jaardrempel</t>
  </si>
  <si>
    <t>Lommel</t>
  </si>
  <si>
    <t>landbouwgebied°</t>
  </si>
  <si>
    <t>° Meetlocatie LM02 ligt in natuurgebied, maar hier toetsen we ook aan de drempelwaarde voor landbouw.</t>
  </si>
  <si>
    <r>
      <t>Resultaten berekend obv WGO</t>
    </r>
    <r>
      <rPr>
        <i/>
        <u/>
        <sz val="10"/>
        <rFont val="Calibri"/>
        <family val="2"/>
        <scheme val="minor"/>
      </rPr>
      <t>2022</t>
    </r>
    <r>
      <rPr>
        <i/>
        <sz val="10"/>
        <rFont val="Calibri"/>
        <family val="2"/>
        <scheme val="minor"/>
      </rPr>
      <t>-TEF's (middengrens = resultaten beneden de detectielimiet worden als de helft van de detectielimiet gerapporteerd)</t>
    </r>
  </si>
  <si>
    <t>LM02</t>
  </si>
  <si>
    <t>Opdrachtgever</t>
  </si>
  <si>
    <t>HKS Belgium</t>
  </si>
  <si>
    <t>Stassen Recycling</t>
  </si>
  <si>
    <t>Umicore</t>
  </si>
  <si>
    <t>Galloo</t>
  </si>
  <si>
    <t>BST Willebroek</t>
  </si>
  <si>
    <t>Vanhees Metalen</t>
  </si>
  <si>
    <t>Euregio Recycling Belgium</t>
  </si>
  <si>
    <t>Retra</t>
  </si>
  <si>
    <t>BST Kallo</t>
  </si>
  <si>
    <t>AIM Recycling</t>
  </si>
  <si>
    <t>Genk39</t>
  </si>
  <si>
    <t>GK39</t>
  </si>
  <si>
    <t>Stevens Recycling</t>
  </si>
  <si>
    <r>
      <t>De resultaten worden uitgedrukt in pg TEQ</t>
    </r>
    <r>
      <rPr>
        <i/>
        <vertAlign val="subscript"/>
        <sz val="9"/>
        <color theme="1"/>
        <rFont val="Arial"/>
        <family val="2"/>
      </rPr>
      <t>WGO</t>
    </r>
    <r>
      <rPr>
        <i/>
        <u/>
        <vertAlign val="subscript"/>
        <sz val="9"/>
        <color theme="1"/>
        <rFont val="Arial"/>
        <family val="2"/>
      </rPr>
      <t>2022</t>
    </r>
    <r>
      <rPr>
        <i/>
        <sz val="9"/>
        <color theme="1"/>
        <rFont val="Arial"/>
        <family val="2"/>
      </rPr>
      <t>/(m².dag). Pas wanneer alle resultaten van 2024 beschikbaar zijn en het jaargemiddelde berekend is, kan er getoetst worden aan de jaardrempel.</t>
    </r>
  </si>
  <si>
    <t>Genk18</t>
  </si>
  <si>
    <t>PCB's: som van 12 dioxineachtige PCB's (DL-PCB's)</t>
  </si>
  <si>
    <t>Metingen van meetcampagne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</si>
</sst>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Arial"/>
      <family val="2"/>
    </font>
    <font>
      <i/>
      <sz val="9"/>
      <name val="Arial"/>
      <family val="2"/>
    </font>
    <font>
      <i/>
      <vertAlign val="subscript"/>
      <sz val="9"/>
      <color theme="1"/>
      <name val="Arial"/>
      <family val="2"/>
    </font>
    <font>
      <i/>
      <u/>
      <vertAlign val="subscript"/>
      <sz val="9"/>
      <color theme="1"/>
      <name val="Arial"/>
      <family val="2"/>
    </font>
    <font>
      <i/>
      <u/>
      <sz val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96E8B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1392BB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9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 vertical="center"/>
    </xf>
    <xf numFmtId="164" fontId="3" fillId="4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Fill="1" applyBorder="1"/>
    <xf numFmtId="49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4" fillId="5" borderId="0" xfId="0" applyFont="1" applyFill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top"/>
    </xf>
    <xf numFmtId="164" fontId="5" fillId="0" borderId="0" xfId="0" applyNumberFormat="1" applyFont="1" applyBorder="1" applyAlignment="1">
      <alignment horizontal="left" vertical="center"/>
    </xf>
    <xf numFmtId="164" fontId="3" fillId="4" borderId="0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right"/>
    </xf>
    <xf numFmtId="49" fontId="6" fillId="3" borderId="0" xfId="0" applyNumberFormat="1" applyFont="1" applyFill="1" applyBorder="1" applyAlignment="1">
      <alignment horizontal="right"/>
    </xf>
    <xf numFmtId="164" fontId="6" fillId="6" borderId="0" xfId="0" applyNumberFormat="1" applyFont="1" applyFill="1" applyAlignment="1">
      <alignment horizontal="right" vertical="center"/>
    </xf>
    <xf numFmtId="164" fontId="6" fillId="6" borderId="2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Alignment="1">
      <alignment horizontal="right"/>
    </xf>
    <xf numFmtId="0" fontId="7" fillId="6" borderId="0" xfId="0" applyFont="1" applyFill="1" applyBorder="1" applyAlignment="1"/>
    <xf numFmtId="0" fontId="10" fillId="6" borderId="0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164" fontId="6" fillId="6" borderId="2" xfId="0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left" vertical="center"/>
    </xf>
    <xf numFmtId="164" fontId="6" fillId="6" borderId="5" xfId="0" applyNumberFormat="1" applyFont="1" applyFill="1" applyBorder="1" applyAlignment="1">
      <alignment horizontal="left" vertical="center"/>
    </xf>
    <xf numFmtId="164" fontId="5" fillId="6" borderId="0" xfId="0" applyNumberFormat="1" applyFont="1" applyFill="1" applyAlignment="1">
      <alignment horizontal="left" vertical="center"/>
    </xf>
    <xf numFmtId="0" fontId="6" fillId="6" borderId="0" xfId="0" applyFont="1" applyFill="1" applyBorder="1" applyAlignment="1">
      <alignment horizontal="left" vertical="top"/>
    </xf>
    <xf numFmtId="0" fontId="2" fillId="6" borderId="0" xfId="0" applyFont="1" applyFill="1" applyBorder="1" applyAlignment="1">
      <alignment vertical="top"/>
    </xf>
    <xf numFmtId="0" fontId="2" fillId="6" borderId="0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3" fillId="7" borderId="2" xfId="0" applyNumberFormat="1" applyFont="1" applyFill="1" applyBorder="1" applyAlignment="1">
      <alignment horizontal="right"/>
    </xf>
    <xf numFmtId="0" fontId="14" fillId="0" borderId="0" xfId="0" applyFont="1"/>
    <xf numFmtId="164" fontId="3" fillId="2" borderId="1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right" vertical="center"/>
    </xf>
    <xf numFmtId="164" fontId="5" fillId="6" borderId="0" xfId="1" applyNumberFormat="1" applyFont="1" applyFill="1" applyAlignment="1">
      <alignment horizontal="left" vertical="center"/>
    </xf>
    <xf numFmtId="164" fontId="6" fillId="6" borderId="5" xfId="1" applyNumberFormat="1" applyFont="1" applyFill="1" applyBorder="1" applyAlignment="1">
      <alignment horizontal="left" vertical="center"/>
    </xf>
    <xf numFmtId="0" fontId="9" fillId="0" borderId="0" xfId="1" applyFont="1" applyAlignment="1">
      <alignment vertical="top"/>
    </xf>
    <xf numFmtId="0" fontId="5" fillId="6" borderId="0" xfId="1" applyFont="1" applyFill="1" applyAlignment="1">
      <alignment horizontal="left" vertical="center"/>
    </xf>
    <xf numFmtId="0" fontId="6" fillId="6" borderId="5" xfId="1" applyFont="1" applyFill="1" applyBorder="1" applyAlignment="1">
      <alignment horizontal="left" vertical="center"/>
    </xf>
    <xf numFmtId="164" fontId="5" fillId="6" borderId="2" xfId="1" applyNumberFormat="1" applyFont="1" applyFill="1" applyBorder="1" applyAlignment="1">
      <alignment horizontal="left" vertical="center"/>
    </xf>
    <xf numFmtId="164" fontId="6" fillId="6" borderId="4" xfId="1" applyNumberFormat="1" applyFont="1" applyFill="1" applyBorder="1" applyAlignment="1">
      <alignment horizontal="left" vertical="center"/>
    </xf>
    <xf numFmtId="164" fontId="5" fillId="6" borderId="2" xfId="0" applyNumberFormat="1" applyFont="1" applyFill="1" applyBorder="1" applyAlignment="1">
      <alignment horizontal="left" vertical="center"/>
    </xf>
    <xf numFmtId="164" fontId="6" fillId="6" borderId="4" xfId="0" applyNumberFormat="1" applyFont="1" applyFill="1" applyBorder="1" applyAlignment="1">
      <alignment horizontal="left" vertical="center"/>
    </xf>
    <xf numFmtId="164" fontId="6" fillId="3" borderId="0" xfId="1" applyNumberFormat="1" applyFont="1" applyFill="1" applyAlignment="1">
      <alignment horizontal="right"/>
    </xf>
    <xf numFmtId="164" fontId="6" fillId="6" borderId="0" xfId="1" applyNumberFormat="1" applyFont="1" applyFill="1" applyAlignment="1">
      <alignment horizontal="right" vertical="center"/>
    </xf>
    <xf numFmtId="164" fontId="6" fillId="3" borderId="0" xfId="1" applyNumberFormat="1" applyFont="1" applyFill="1" applyAlignment="1">
      <alignment horizontal="right" vertical="center"/>
    </xf>
    <xf numFmtId="164" fontId="6" fillId="5" borderId="0" xfId="1" applyNumberFormat="1" applyFont="1" applyFill="1" applyAlignment="1">
      <alignment horizontal="right"/>
    </xf>
    <xf numFmtId="164" fontId="6" fillId="5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/>
    </xf>
    <xf numFmtId="164" fontId="5" fillId="6" borderId="0" xfId="0" applyNumberFormat="1" applyFont="1" applyFill="1" applyBorder="1" applyAlignment="1">
      <alignment horizontal="right"/>
    </xf>
    <xf numFmtId="164" fontId="6" fillId="6" borderId="8" xfId="1" applyNumberFormat="1" applyFont="1" applyFill="1" applyBorder="1" applyAlignment="1">
      <alignment horizontal="left" vertical="center"/>
    </xf>
    <xf numFmtId="0" fontId="2" fillId="0" borderId="5" xfId="1" applyFont="1" applyBorder="1"/>
    <xf numFmtId="164" fontId="6" fillId="6" borderId="6" xfId="1" applyNumberFormat="1" applyFont="1" applyFill="1" applyBorder="1" applyAlignment="1">
      <alignment horizontal="left" vertical="center"/>
    </xf>
    <xf numFmtId="164" fontId="6" fillId="6" borderId="7" xfId="1" applyNumberFormat="1" applyFont="1" applyFill="1" applyBorder="1" applyAlignment="1">
      <alignment horizontal="left" vertical="center"/>
    </xf>
    <xf numFmtId="0" fontId="2" fillId="0" borderId="4" xfId="1" applyFont="1" applyBorder="1"/>
    <xf numFmtId="164" fontId="6" fillId="3" borderId="2" xfId="1" applyNumberFormat="1" applyFont="1" applyFill="1" applyBorder="1" applyAlignment="1">
      <alignment horizontal="right" vertical="center"/>
    </xf>
    <xf numFmtId="1" fontId="5" fillId="6" borderId="0" xfId="0" applyNumberFormat="1" applyFont="1" applyFill="1" applyBorder="1" applyAlignment="1">
      <alignment horizontal="right"/>
    </xf>
    <xf numFmtId="1" fontId="5" fillId="6" borderId="2" xfId="0" applyNumberFormat="1" applyFont="1" applyFill="1" applyBorder="1" applyAlignment="1">
      <alignment horizontal="right"/>
    </xf>
    <xf numFmtId="164" fontId="6" fillId="6" borderId="0" xfId="1" applyNumberFormat="1" applyFont="1" applyFill="1" applyAlignment="1">
      <alignment horizontal="right"/>
    </xf>
    <xf numFmtId="164" fontId="6" fillId="6" borderId="2" xfId="1" applyNumberFormat="1" applyFont="1" applyFill="1" applyBorder="1" applyAlignment="1">
      <alignment horizontal="right"/>
    </xf>
    <xf numFmtId="164" fontId="6" fillId="5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Alignment="1">
      <alignment horizontal="right"/>
    </xf>
    <xf numFmtId="164" fontId="3" fillId="4" borderId="2" xfId="1" applyNumberFormat="1" applyFont="1" applyFill="1" applyBorder="1" applyAlignment="1">
      <alignment horizontal="right"/>
    </xf>
    <xf numFmtId="164" fontId="3" fillId="7" borderId="0" xfId="1" applyNumberFormat="1" applyFont="1" applyFill="1" applyAlignment="1">
      <alignment horizontal="right"/>
    </xf>
    <xf numFmtId="164" fontId="3" fillId="7" borderId="2" xfId="1" applyNumberFormat="1" applyFont="1" applyFill="1" applyBorder="1" applyAlignment="1">
      <alignment horizontal="right"/>
    </xf>
    <xf numFmtId="164" fontId="6" fillId="6" borderId="2" xfId="1" applyNumberFormat="1" applyFont="1" applyFill="1" applyBorder="1" applyAlignment="1">
      <alignment horizontal="right" vertical="center"/>
    </xf>
    <xf numFmtId="0" fontId="2" fillId="0" borderId="0" xfId="1" applyFont="1" applyBorder="1"/>
    <xf numFmtId="164" fontId="6" fillId="5" borderId="0" xfId="1" applyNumberFormat="1" applyFont="1" applyFill="1" applyBorder="1" applyAlignment="1">
      <alignment horizontal="right"/>
    </xf>
    <xf numFmtId="164" fontId="6" fillId="5" borderId="0" xfId="1" applyNumberFormat="1" applyFont="1" applyFill="1" applyBorder="1" applyAlignment="1">
      <alignment horizontal="right" vertical="center"/>
    </xf>
    <xf numFmtId="164" fontId="6" fillId="5" borderId="6" xfId="1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right"/>
    </xf>
    <xf numFmtId="164" fontId="5" fillId="6" borderId="2" xfId="0" applyNumberFormat="1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3">
    <cellStyle name="Standaard" xfId="0" builtinId="0"/>
    <cellStyle name="Standaard 2" xfId="1" xr:uid="{6E45C36E-612D-442D-B2FC-6D02073CBF05}"/>
    <cellStyle name="Standaard 6" xfId="2" xr:uid="{BB3D34DE-1F80-46D7-8B70-7F5838B53A7B}"/>
  </cellStyles>
  <dxfs count="3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strike val="0"/>
        <color rgb="FFFFC000"/>
      </font>
    </dxf>
  </dxfs>
  <tableStyles count="0" defaultTableStyle="TableStyleMedium2" defaultPivotStyle="PivotStyleLight16"/>
  <colors>
    <mruColors>
      <color rgb="FF1392BB"/>
      <color rgb="FFE6E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25390</xdr:colOff>
      <xdr:row>45</xdr:row>
      <xdr:rowOff>9799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BBDFA9A-FE5C-4733-DFE9-08B267CA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07790" cy="7553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25390</xdr:colOff>
      <xdr:row>45</xdr:row>
      <xdr:rowOff>9799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1A8E17A-F34B-28CA-B72E-A4D38526C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07790" cy="7553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141013</xdr:colOff>
      <xdr:row>36</xdr:row>
      <xdr:rowOff>12716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0394051-C149-8646-91F1-035DC06BE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85013" cy="604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C49E-1FA6-4506-9920-CD6A127380A4}">
  <dimension ref="A1:W44"/>
  <sheetViews>
    <sheetView showGridLines="0" tabSelected="1" zoomScaleNormal="100" workbookViewId="0">
      <selection sqref="A1:M1"/>
    </sheetView>
  </sheetViews>
  <sheetFormatPr defaultColWidth="9.109375" defaultRowHeight="13.8" x14ac:dyDescent="0.25"/>
  <cols>
    <col min="1" max="1" width="24.6640625" style="1" customWidth="1"/>
    <col min="2" max="2" width="13" style="1" customWidth="1"/>
    <col min="3" max="3" width="17.44140625" style="1" customWidth="1"/>
    <col min="4" max="4" width="6.88671875" style="1" customWidth="1"/>
    <col min="5" max="5" width="20.77734375" style="1" customWidth="1"/>
    <col min="6" max="7" width="8.6640625" style="1" customWidth="1"/>
    <col min="8" max="9" width="8.88671875" style="1" customWidth="1"/>
    <col min="10" max="10" width="7.33203125" style="1" customWidth="1"/>
    <col min="11" max="13" width="8.109375" style="1" customWidth="1"/>
    <col min="14" max="14" width="7.109375" style="1" customWidth="1"/>
    <col min="15" max="15" width="8" style="1" customWidth="1"/>
    <col min="16" max="16" width="4.5546875" style="11" customWidth="1"/>
    <col min="17" max="17" width="14.44140625" style="1" bestFit="1" customWidth="1"/>
    <col min="18" max="18" width="14.88671875" style="1" bestFit="1" customWidth="1"/>
    <col min="19" max="19" width="14.33203125" style="1" bestFit="1" customWidth="1"/>
    <col min="20" max="20" width="11.33203125" style="1" bestFit="1" customWidth="1"/>
    <col min="21" max="16384" width="9.109375" style="1"/>
  </cols>
  <sheetData>
    <row r="1" spans="1:23" ht="14.4" x14ac:dyDescent="0.3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23" ht="15" x14ac:dyDescent="0.25">
      <c r="A2" s="23" t="s">
        <v>91</v>
      </c>
    </row>
    <row r="3" spans="1:23" x14ac:dyDescent="0.25">
      <c r="A3" s="23"/>
    </row>
    <row r="4" spans="1:23" ht="18" x14ac:dyDescent="0.35">
      <c r="A4" s="34" t="s">
        <v>37</v>
      </c>
    </row>
    <row r="5" spans="1:23" s="36" customFormat="1" ht="14.4" x14ac:dyDescent="0.25">
      <c r="A5" s="35" t="s">
        <v>38</v>
      </c>
      <c r="P5" s="37"/>
      <c r="Q5" s="42"/>
      <c r="R5" s="42"/>
      <c r="S5" s="42"/>
      <c r="T5" s="42"/>
      <c r="U5" s="42"/>
      <c r="V5" s="43"/>
      <c r="W5" s="43"/>
    </row>
    <row r="6" spans="1:23" ht="14.4" x14ac:dyDescent="0.25">
      <c r="A6" s="2" t="s">
        <v>20</v>
      </c>
      <c r="B6" s="2" t="s">
        <v>0</v>
      </c>
      <c r="C6" s="26" t="s">
        <v>28</v>
      </c>
      <c r="D6" s="94" t="s">
        <v>77</v>
      </c>
      <c r="E6" s="95"/>
      <c r="F6" s="93" t="s">
        <v>35</v>
      </c>
      <c r="G6" s="93"/>
      <c r="H6" s="92" t="s">
        <v>34</v>
      </c>
      <c r="I6" s="92"/>
      <c r="J6" s="92" t="s">
        <v>33</v>
      </c>
      <c r="K6" s="92"/>
      <c r="L6" s="92" t="s">
        <v>32</v>
      </c>
      <c r="M6" s="92"/>
      <c r="Q6" s="91" t="s">
        <v>21</v>
      </c>
      <c r="R6" s="91"/>
      <c r="S6" s="48" t="s">
        <v>21</v>
      </c>
      <c r="T6" s="48" t="s">
        <v>71</v>
      </c>
      <c r="U6" s="42"/>
      <c r="V6" s="44"/>
      <c r="W6" s="44"/>
    </row>
    <row r="7" spans="1:23" ht="14.4" x14ac:dyDescent="0.25">
      <c r="A7" s="3"/>
      <c r="B7" s="3"/>
      <c r="C7" s="27"/>
      <c r="D7" s="96"/>
      <c r="E7" s="97"/>
      <c r="F7" s="4" t="s">
        <v>1</v>
      </c>
      <c r="G7" s="4" t="s">
        <v>67</v>
      </c>
      <c r="H7" s="4" t="s">
        <v>1</v>
      </c>
      <c r="I7" s="4" t="s">
        <v>67</v>
      </c>
      <c r="J7" s="4" t="s">
        <v>1</v>
      </c>
      <c r="K7" s="4" t="s">
        <v>67</v>
      </c>
      <c r="L7" s="4" t="s">
        <v>1</v>
      </c>
      <c r="M7" s="4" t="s">
        <v>67</v>
      </c>
      <c r="Q7" s="49" t="s">
        <v>69</v>
      </c>
      <c r="R7" s="50" t="s">
        <v>70</v>
      </c>
      <c r="S7" s="49" t="s">
        <v>59</v>
      </c>
      <c r="T7" s="49" t="s">
        <v>59</v>
      </c>
      <c r="U7" s="42"/>
      <c r="V7" s="44"/>
      <c r="W7" s="44"/>
    </row>
    <row r="8" spans="1:23" ht="14.4" x14ac:dyDescent="0.3">
      <c r="A8" s="39" t="s">
        <v>51</v>
      </c>
      <c r="B8" s="39" t="s">
        <v>45</v>
      </c>
      <c r="C8" s="40" t="s">
        <v>29</v>
      </c>
      <c r="D8" s="67" t="s">
        <v>78</v>
      </c>
      <c r="E8" s="68"/>
      <c r="F8" s="60">
        <v>3.24</v>
      </c>
      <c r="G8" s="60">
        <v>0.53</v>
      </c>
      <c r="H8" s="61">
        <v>2.4</v>
      </c>
      <c r="I8" s="61">
        <v>0.9</v>
      </c>
      <c r="J8" s="6">
        <v>3.3</v>
      </c>
      <c r="K8" s="6">
        <v>1.1000000000000001</v>
      </c>
      <c r="L8" s="33">
        <v>1</v>
      </c>
      <c r="M8" s="33">
        <v>0.3</v>
      </c>
      <c r="Q8" s="45">
        <v>2.4850000000000003</v>
      </c>
      <c r="R8" s="45">
        <v>0.70750000000000002</v>
      </c>
      <c r="S8" s="25">
        <v>3.1925000000000003</v>
      </c>
      <c r="T8" s="66">
        <v>6.3</v>
      </c>
      <c r="U8" s="42"/>
      <c r="V8" s="44"/>
      <c r="W8" s="44"/>
    </row>
    <row r="9" spans="1:23" ht="14.4" x14ac:dyDescent="0.3">
      <c r="A9" s="39" t="s">
        <v>52</v>
      </c>
      <c r="B9" s="39" t="s">
        <v>46</v>
      </c>
      <c r="C9" s="40" t="s">
        <v>29</v>
      </c>
      <c r="D9" s="67" t="s">
        <v>79</v>
      </c>
      <c r="E9" s="68"/>
      <c r="F9" s="62">
        <v>1.52</v>
      </c>
      <c r="G9" s="62">
        <v>0.23</v>
      </c>
      <c r="H9" s="61">
        <v>2.5</v>
      </c>
      <c r="I9" s="61">
        <v>0.4</v>
      </c>
      <c r="J9" s="5">
        <v>1.1000000000000001</v>
      </c>
      <c r="K9" s="5">
        <v>0.5</v>
      </c>
      <c r="L9" s="33">
        <v>1</v>
      </c>
      <c r="M9" s="33">
        <v>0.2</v>
      </c>
      <c r="Q9" s="45">
        <v>1.5299999999999998</v>
      </c>
      <c r="R9" s="45">
        <v>0.33249999999999996</v>
      </c>
      <c r="S9" s="25">
        <v>1.8624999999999998</v>
      </c>
      <c r="T9" s="66">
        <v>6.3</v>
      </c>
      <c r="U9" s="42"/>
      <c r="V9" s="44"/>
      <c r="W9" s="44"/>
    </row>
    <row r="10" spans="1:23" ht="14.4" x14ac:dyDescent="0.3">
      <c r="A10" s="39" t="s">
        <v>88</v>
      </c>
      <c r="B10" s="39" t="s">
        <v>89</v>
      </c>
      <c r="C10" s="40" t="s">
        <v>29</v>
      </c>
      <c r="D10" s="67" t="s">
        <v>90</v>
      </c>
      <c r="E10" s="68"/>
      <c r="F10" s="63"/>
      <c r="G10" s="63"/>
      <c r="H10" s="63"/>
      <c r="I10" s="63"/>
      <c r="J10" s="63"/>
      <c r="K10" s="63"/>
      <c r="L10" s="33">
        <v>0.8</v>
      </c>
      <c r="M10" s="33">
        <v>0.2</v>
      </c>
      <c r="Q10" s="45">
        <v>0.8</v>
      </c>
      <c r="R10" s="45">
        <v>0.2</v>
      </c>
      <c r="S10" s="25">
        <v>1</v>
      </c>
      <c r="T10" s="66">
        <v>6.3</v>
      </c>
      <c r="U10" s="42"/>
      <c r="V10" s="44"/>
      <c r="W10" s="44"/>
    </row>
    <row r="11" spans="1:23" ht="14.4" x14ac:dyDescent="0.3">
      <c r="A11" s="39" t="s">
        <v>48</v>
      </c>
      <c r="B11" s="39" t="s">
        <v>47</v>
      </c>
      <c r="C11" s="40" t="s">
        <v>29</v>
      </c>
      <c r="D11" s="67" t="s">
        <v>80</v>
      </c>
      <c r="E11" s="68"/>
      <c r="F11" s="62">
        <v>3.1</v>
      </c>
      <c r="G11" s="62">
        <v>0.24</v>
      </c>
      <c r="H11" s="61">
        <v>2.5</v>
      </c>
      <c r="I11" s="61">
        <v>0.4</v>
      </c>
      <c r="J11" s="6">
        <v>1.2</v>
      </c>
      <c r="K11" s="6">
        <v>0.3</v>
      </c>
      <c r="L11" s="33">
        <v>1</v>
      </c>
      <c r="M11" s="33">
        <v>0.2</v>
      </c>
      <c r="Q11" s="45">
        <v>1.95</v>
      </c>
      <c r="R11" s="45">
        <v>0.29249999999999998</v>
      </c>
      <c r="S11" s="25">
        <v>2.2424999999999997</v>
      </c>
      <c r="T11" s="66">
        <v>6.3</v>
      </c>
      <c r="U11" s="42"/>
      <c r="V11" s="44"/>
      <c r="W11" s="44"/>
    </row>
    <row r="12" spans="1:23" ht="14.4" x14ac:dyDescent="0.3">
      <c r="A12" s="41" t="s">
        <v>16</v>
      </c>
      <c r="B12" s="41" t="s">
        <v>6</v>
      </c>
      <c r="C12" s="40" t="s">
        <v>29</v>
      </c>
      <c r="D12" s="69" t="s">
        <v>81</v>
      </c>
      <c r="E12" s="68"/>
      <c r="F12" s="62">
        <v>2.62</v>
      </c>
      <c r="G12" s="62">
        <v>1.48</v>
      </c>
      <c r="H12" s="61">
        <v>3.1</v>
      </c>
      <c r="I12" s="61">
        <v>2.4</v>
      </c>
      <c r="J12" s="6">
        <v>4.5</v>
      </c>
      <c r="K12" s="6">
        <v>2.1</v>
      </c>
      <c r="L12" s="33">
        <v>2.1</v>
      </c>
      <c r="M12" s="33">
        <v>1.2</v>
      </c>
      <c r="Q12" s="45">
        <v>3.08</v>
      </c>
      <c r="R12" s="45">
        <v>1.7950000000000002</v>
      </c>
      <c r="S12" s="25">
        <v>4.875</v>
      </c>
      <c r="T12" s="66">
        <v>6.3</v>
      </c>
      <c r="U12" s="42"/>
      <c r="V12" s="44"/>
      <c r="W12" s="44"/>
    </row>
    <row r="13" spans="1:23" ht="14.4" x14ac:dyDescent="0.3">
      <c r="A13" s="41" t="s">
        <v>7</v>
      </c>
      <c r="B13" s="41" t="s">
        <v>8</v>
      </c>
      <c r="C13" s="40" t="s">
        <v>29</v>
      </c>
      <c r="D13" s="69" t="s">
        <v>82</v>
      </c>
      <c r="E13" s="68"/>
      <c r="F13" s="60">
        <v>2.72</v>
      </c>
      <c r="G13" s="60">
        <v>5.75</v>
      </c>
      <c r="H13" s="61">
        <v>2.6</v>
      </c>
      <c r="I13" s="61">
        <v>4.4000000000000004</v>
      </c>
      <c r="J13" s="6">
        <v>2.2999999999999998</v>
      </c>
      <c r="K13" s="6">
        <v>5.6</v>
      </c>
      <c r="L13" s="33">
        <v>6.6</v>
      </c>
      <c r="M13" s="33">
        <v>9.6999999999999993</v>
      </c>
      <c r="Q13" s="45">
        <v>3.5549999999999997</v>
      </c>
      <c r="R13" s="45">
        <v>6.3624999999999998</v>
      </c>
      <c r="S13" s="25">
        <v>9.9175000000000004</v>
      </c>
      <c r="T13" s="66">
        <v>6.3</v>
      </c>
      <c r="U13" s="42"/>
      <c r="V13" s="44"/>
      <c r="W13" s="44"/>
    </row>
    <row r="14" spans="1:23" ht="14.4" x14ac:dyDescent="0.3">
      <c r="A14" s="51" t="s">
        <v>72</v>
      </c>
      <c r="B14" s="51" t="s">
        <v>76</v>
      </c>
      <c r="C14" s="52" t="s">
        <v>73</v>
      </c>
      <c r="D14" s="69" t="s">
        <v>83</v>
      </c>
      <c r="E14" s="68"/>
      <c r="F14" s="63"/>
      <c r="G14" s="63"/>
      <c r="H14" s="63"/>
      <c r="I14" s="63"/>
      <c r="J14" s="6">
        <v>4.5999999999999996</v>
      </c>
      <c r="K14" s="6">
        <v>2.6</v>
      </c>
      <c r="L14" s="33">
        <v>3</v>
      </c>
      <c r="M14" s="33">
        <v>0.6</v>
      </c>
      <c r="Q14" s="45">
        <v>3.8</v>
      </c>
      <c r="R14" s="45">
        <v>1.6</v>
      </c>
      <c r="S14" s="25">
        <v>5.4</v>
      </c>
      <c r="T14" s="66">
        <v>6.3</v>
      </c>
      <c r="U14" s="42"/>
      <c r="V14" s="44"/>
      <c r="W14" s="44"/>
    </row>
    <row r="15" spans="1:23" ht="14.4" x14ac:dyDescent="0.3">
      <c r="A15" s="41" t="s">
        <v>15</v>
      </c>
      <c r="B15" s="41" t="s">
        <v>49</v>
      </c>
      <c r="C15" s="40" t="s">
        <v>53</v>
      </c>
      <c r="D15" s="69" t="s">
        <v>84</v>
      </c>
      <c r="E15" s="68"/>
      <c r="F15" s="60">
        <v>2.3199999999999998</v>
      </c>
      <c r="G15" s="60">
        <v>5.22</v>
      </c>
      <c r="H15" s="61">
        <v>3.4</v>
      </c>
      <c r="I15" s="61">
        <v>19.2</v>
      </c>
      <c r="J15" s="6">
        <v>1.5</v>
      </c>
      <c r="K15" s="6">
        <v>5.5</v>
      </c>
      <c r="L15" s="33">
        <v>0.7</v>
      </c>
      <c r="M15" s="33">
        <v>1.2</v>
      </c>
      <c r="Q15" s="45">
        <v>1.98</v>
      </c>
      <c r="R15" s="45">
        <v>7.7799999999999994</v>
      </c>
      <c r="S15" s="25">
        <v>9.76</v>
      </c>
      <c r="T15" s="66">
        <v>6.3</v>
      </c>
      <c r="U15" s="42"/>
      <c r="V15" s="44"/>
      <c r="W15" s="44"/>
    </row>
    <row r="16" spans="1:23" ht="14.4" x14ac:dyDescent="0.3">
      <c r="A16" s="39" t="s">
        <v>50</v>
      </c>
      <c r="B16" s="39" t="s">
        <v>44</v>
      </c>
      <c r="C16" s="40" t="s">
        <v>30</v>
      </c>
      <c r="D16" s="69" t="s">
        <v>78</v>
      </c>
      <c r="E16" s="68"/>
      <c r="F16" s="60">
        <v>2.66</v>
      </c>
      <c r="G16" s="60">
        <v>0.68</v>
      </c>
      <c r="H16" s="61">
        <v>2</v>
      </c>
      <c r="I16" s="61">
        <v>2</v>
      </c>
      <c r="J16" s="6">
        <v>1.6</v>
      </c>
      <c r="K16" s="6">
        <v>2.2999999999999998</v>
      </c>
      <c r="L16" s="33">
        <v>0.6</v>
      </c>
      <c r="M16" s="33">
        <v>0.2</v>
      </c>
      <c r="Q16" s="45">
        <v>1.7149999999999999</v>
      </c>
      <c r="R16" s="45">
        <v>1.2950000000000002</v>
      </c>
      <c r="S16" s="25">
        <v>3.01</v>
      </c>
      <c r="T16" s="73">
        <v>8</v>
      </c>
      <c r="U16" s="42"/>
      <c r="V16" s="44"/>
      <c r="W16" s="44"/>
    </row>
    <row r="17" spans="1:23" ht="14.4" x14ac:dyDescent="0.3">
      <c r="A17" s="39" t="s">
        <v>13</v>
      </c>
      <c r="B17" s="39" t="s">
        <v>14</v>
      </c>
      <c r="C17" s="40" t="s">
        <v>30</v>
      </c>
      <c r="D17" s="69" t="s">
        <v>87</v>
      </c>
      <c r="E17" s="83"/>
      <c r="F17" s="86"/>
      <c r="G17" s="84"/>
      <c r="H17" s="85"/>
      <c r="I17" s="85"/>
      <c r="J17" s="6">
        <v>1.4</v>
      </c>
      <c r="K17" s="6">
        <v>7.8</v>
      </c>
      <c r="L17" s="33">
        <v>1.5</v>
      </c>
      <c r="M17" s="33">
        <v>2.6</v>
      </c>
      <c r="Q17" s="45">
        <v>1.45</v>
      </c>
      <c r="R17" s="45">
        <v>5.2</v>
      </c>
      <c r="S17" s="25">
        <v>6.65</v>
      </c>
      <c r="T17" s="73">
        <v>8</v>
      </c>
      <c r="U17" s="42"/>
      <c r="V17" s="44"/>
      <c r="W17" s="44"/>
    </row>
    <row r="18" spans="1:23" ht="14.4" x14ac:dyDescent="0.3">
      <c r="A18" s="39" t="s">
        <v>92</v>
      </c>
      <c r="B18" s="39" t="s">
        <v>9</v>
      </c>
      <c r="C18" s="40" t="s">
        <v>30</v>
      </c>
      <c r="D18" s="69" t="s">
        <v>90</v>
      </c>
      <c r="E18" s="68"/>
      <c r="F18" s="63"/>
      <c r="G18" s="63"/>
      <c r="H18" s="63"/>
      <c r="I18" s="63"/>
      <c r="J18" s="6">
        <v>4.2</v>
      </c>
      <c r="K18" s="6">
        <v>9.6</v>
      </c>
      <c r="L18" s="33">
        <v>1.6</v>
      </c>
      <c r="M18" s="33">
        <v>2.1</v>
      </c>
      <c r="Q18" s="45">
        <v>2.9000000000000004</v>
      </c>
      <c r="R18" s="45">
        <v>5.85</v>
      </c>
      <c r="S18" s="25">
        <v>8.75</v>
      </c>
      <c r="T18" s="73">
        <v>16</v>
      </c>
      <c r="U18" s="42"/>
      <c r="V18" s="44"/>
      <c r="W18" s="44"/>
    </row>
    <row r="19" spans="1:23" ht="14.4" x14ac:dyDescent="0.3">
      <c r="A19" s="39" t="s">
        <v>19</v>
      </c>
      <c r="B19" s="39" t="s">
        <v>10</v>
      </c>
      <c r="C19" s="40" t="s">
        <v>30</v>
      </c>
      <c r="D19" s="69" t="s">
        <v>85</v>
      </c>
      <c r="E19" s="68"/>
      <c r="F19" s="60">
        <v>12.44</v>
      </c>
      <c r="G19" s="60">
        <v>17.62</v>
      </c>
      <c r="H19" s="61">
        <v>10.3</v>
      </c>
      <c r="I19" s="61">
        <v>18.100000000000001</v>
      </c>
      <c r="J19" s="6">
        <v>6.4</v>
      </c>
      <c r="K19" s="6">
        <v>13.3</v>
      </c>
      <c r="L19" s="33">
        <v>4.5999999999999996</v>
      </c>
      <c r="M19" s="33">
        <v>5.6</v>
      </c>
      <c r="Q19" s="45">
        <v>8.4350000000000005</v>
      </c>
      <c r="R19" s="45">
        <v>13.654999999999999</v>
      </c>
      <c r="S19" s="25">
        <v>22.09</v>
      </c>
      <c r="T19" s="73">
        <v>40</v>
      </c>
      <c r="U19" s="42"/>
      <c r="V19" s="44"/>
      <c r="W19" s="44"/>
    </row>
    <row r="20" spans="1:23" ht="14.4" x14ac:dyDescent="0.3">
      <c r="A20" s="58" t="s">
        <v>11</v>
      </c>
      <c r="B20" s="58" t="s">
        <v>12</v>
      </c>
      <c r="C20" s="59" t="s">
        <v>30</v>
      </c>
      <c r="D20" s="70" t="s">
        <v>86</v>
      </c>
      <c r="E20" s="71"/>
      <c r="F20" s="65">
        <v>2.6</v>
      </c>
      <c r="G20" s="65">
        <v>1.57</v>
      </c>
      <c r="H20" s="82">
        <v>9</v>
      </c>
      <c r="I20" s="82">
        <v>18.8</v>
      </c>
      <c r="J20" s="22">
        <v>6.9</v>
      </c>
      <c r="K20" s="22">
        <v>20.5</v>
      </c>
      <c r="L20" s="38">
        <v>2.6</v>
      </c>
      <c r="M20" s="38">
        <v>2.5</v>
      </c>
      <c r="Q20" s="46">
        <v>5.2750000000000004</v>
      </c>
      <c r="R20" s="46">
        <v>10.842500000000001</v>
      </c>
      <c r="S20" s="7">
        <v>16.1175</v>
      </c>
      <c r="T20" s="74">
        <v>40</v>
      </c>
      <c r="U20" s="42"/>
      <c r="V20" s="44"/>
      <c r="W20" s="44"/>
    </row>
    <row r="21" spans="1:23" x14ac:dyDescent="0.25">
      <c r="A21" s="53" t="s">
        <v>74</v>
      </c>
      <c r="Q21" s="44"/>
      <c r="R21" s="44"/>
      <c r="S21" s="44"/>
      <c r="T21" s="44"/>
      <c r="U21" s="44"/>
      <c r="V21" s="44"/>
      <c r="W21" s="44"/>
    </row>
    <row r="22" spans="1:23" x14ac:dyDescent="0.25">
      <c r="A22" s="23"/>
      <c r="Q22" s="44"/>
      <c r="R22" s="44"/>
      <c r="S22" s="44"/>
      <c r="T22" s="44"/>
      <c r="U22" s="44"/>
      <c r="V22" s="44"/>
      <c r="W22" s="44"/>
    </row>
    <row r="23" spans="1:23" ht="18" x14ac:dyDescent="0.35">
      <c r="A23" s="34" t="s">
        <v>36</v>
      </c>
    </row>
    <row r="24" spans="1:23" s="36" customFormat="1" x14ac:dyDescent="0.25">
      <c r="A24" s="35" t="s">
        <v>57</v>
      </c>
      <c r="P24" s="37"/>
    </row>
    <row r="25" spans="1:23" ht="14.4" x14ac:dyDescent="0.25">
      <c r="A25" s="2" t="s">
        <v>20</v>
      </c>
      <c r="B25" s="2" t="s">
        <v>0</v>
      </c>
      <c r="C25" s="26" t="s">
        <v>28</v>
      </c>
      <c r="D25" s="93" t="s">
        <v>39</v>
      </c>
      <c r="E25" s="93"/>
      <c r="F25" s="92" t="s">
        <v>60</v>
      </c>
      <c r="G25" s="92"/>
      <c r="H25" s="92" t="s">
        <v>40</v>
      </c>
      <c r="I25" s="92"/>
      <c r="J25" s="92" t="s">
        <v>41</v>
      </c>
      <c r="K25" s="92"/>
      <c r="L25" s="92" t="s">
        <v>42</v>
      </c>
      <c r="M25" s="92"/>
      <c r="N25" s="92" t="s">
        <v>43</v>
      </c>
      <c r="O25" s="92"/>
      <c r="P25" s="12"/>
      <c r="Q25" s="91" t="s">
        <v>21</v>
      </c>
      <c r="R25" s="91"/>
      <c r="S25" s="48" t="s">
        <v>21</v>
      </c>
      <c r="T25" s="48" t="s">
        <v>71</v>
      </c>
    </row>
    <row r="26" spans="1:23" ht="14.4" x14ac:dyDescent="0.25">
      <c r="A26" s="3"/>
      <c r="B26" s="3"/>
      <c r="C26" s="27"/>
      <c r="D26" s="4" t="s">
        <v>1</v>
      </c>
      <c r="E26" s="4" t="s">
        <v>67</v>
      </c>
      <c r="F26" s="4" t="s">
        <v>1</v>
      </c>
      <c r="G26" s="4" t="s">
        <v>67</v>
      </c>
      <c r="H26" s="4" t="s">
        <v>1</v>
      </c>
      <c r="I26" s="4" t="s">
        <v>67</v>
      </c>
      <c r="J26" s="4" t="s">
        <v>1</v>
      </c>
      <c r="K26" s="4" t="s">
        <v>67</v>
      </c>
      <c r="L26" s="4" t="s">
        <v>1</v>
      </c>
      <c r="M26" s="4" t="s">
        <v>67</v>
      </c>
      <c r="N26" s="4" t="s">
        <v>1</v>
      </c>
      <c r="O26" s="4" t="s">
        <v>67</v>
      </c>
      <c r="P26" s="13"/>
      <c r="Q26" s="49" t="s">
        <v>69</v>
      </c>
      <c r="R26" s="50" t="s">
        <v>70</v>
      </c>
      <c r="S26" s="49" t="s">
        <v>59</v>
      </c>
      <c r="T26" s="49" t="s">
        <v>59</v>
      </c>
    </row>
    <row r="27" spans="1:23" ht="14.4" x14ac:dyDescent="0.3">
      <c r="A27" s="24" t="s">
        <v>24</v>
      </c>
      <c r="B27" s="24" t="s">
        <v>26</v>
      </c>
      <c r="C27" s="28" t="s">
        <v>31</v>
      </c>
      <c r="D27" s="62">
        <v>1.59</v>
      </c>
      <c r="E27" s="62">
        <v>0.37</v>
      </c>
      <c r="F27" s="31">
        <v>2.8</v>
      </c>
      <c r="G27" s="31">
        <v>0.9</v>
      </c>
      <c r="H27" s="62">
        <v>1.7</v>
      </c>
      <c r="I27" s="62">
        <v>0.2</v>
      </c>
      <c r="J27" s="33">
        <v>1</v>
      </c>
      <c r="K27" s="33">
        <v>0.2</v>
      </c>
      <c r="L27" s="6">
        <v>0.9</v>
      </c>
      <c r="M27" s="6">
        <v>0.1</v>
      </c>
      <c r="N27" s="33">
        <v>0.7</v>
      </c>
      <c r="O27" s="33">
        <v>0.1</v>
      </c>
      <c r="P27" s="15"/>
      <c r="Q27" s="45">
        <v>1.4483333333333333</v>
      </c>
      <c r="R27" s="45">
        <v>0.3116666666666667</v>
      </c>
      <c r="S27" s="25">
        <v>1.76</v>
      </c>
      <c r="T27" s="66">
        <v>6.3</v>
      </c>
    </row>
    <row r="28" spans="1:23" ht="14.4" x14ac:dyDescent="0.3">
      <c r="A28" s="24" t="s">
        <v>23</v>
      </c>
      <c r="B28" s="24" t="s">
        <v>25</v>
      </c>
      <c r="C28" s="28" t="s">
        <v>31</v>
      </c>
      <c r="D28" s="62">
        <v>0.77</v>
      </c>
      <c r="E28" s="62">
        <v>0.13</v>
      </c>
      <c r="F28" s="31">
        <v>1.3</v>
      </c>
      <c r="G28" s="31">
        <v>0.1</v>
      </c>
      <c r="H28" s="62">
        <v>1.5</v>
      </c>
      <c r="I28" s="62">
        <v>0.1</v>
      </c>
      <c r="J28" s="33">
        <v>3.1</v>
      </c>
      <c r="K28" s="33">
        <v>0.1</v>
      </c>
      <c r="L28" s="6">
        <v>0.5</v>
      </c>
      <c r="M28" s="6">
        <v>0</v>
      </c>
      <c r="N28" s="33">
        <v>0.5</v>
      </c>
      <c r="O28" s="33">
        <v>0.04</v>
      </c>
      <c r="P28" s="15"/>
      <c r="Q28" s="45">
        <v>1.2783333333333333</v>
      </c>
      <c r="R28" s="45">
        <v>7.8333333333333338E-2</v>
      </c>
      <c r="S28" s="25">
        <v>1.3566666666666667</v>
      </c>
      <c r="T28" s="66">
        <v>6.3</v>
      </c>
    </row>
    <row r="29" spans="1:23" ht="14.4" x14ac:dyDescent="0.3">
      <c r="A29" s="24" t="s">
        <v>4</v>
      </c>
      <c r="B29" s="24" t="s">
        <v>5</v>
      </c>
      <c r="C29" s="28" t="s">
        <v>29</v>
      </c>
      <c r="D29" s="62">
        <v>5.33</v>
      </c>
      <c r="E29" s="62">
        <v>0.43</v>
      </c>
      <c r="F29" s="31">
        <v>7.1</v>
      </c>
      <c r="G29" s="31">
        <v>0.7</v>
      </c>
      <c r="H29" s="62">
        <v>6.5</v>
      </c>
      <c r="I29" s="62">
        <v>1.3</v>
      </c>
      <c r="J29" s="33">
        <v>2.2000000000000002</v>
      </c>
      <c r="K29" s="33">
        <v>0.4</v>
      </c>
      <c r="L29" s="6">
        <v>4</v>
      </c>
      <c r="M29" s="6">
        <v>0.6</v>
      </c>
      <c r="N29" s="33">
        <v>10.6</v>
      </c>
      <c r="O29" s="33">
        <v>2.5</v>
      </c>
      <c r="P29" s="15"/>
      <c r="Q29" s="45">
        <v>5.9549999999999992</v>
      </c>
      <c r="R29" s="45">
        <v>0.98833333333333329</v>
      </c>
      <c r="S29" s="25">
        <v>6.9433333333333325</v>
      </c>
      <c r="T29" s="66">
        <v>6.3</v>
      </c>
    </row>
    <row r="30" spans="1:23" ht="14.4" x14ac:dyDescent="0.3">
      <c r="A30" s="24" t="s">
        <v>17</v>
      </c>
      <c r="B30" s="24" t="s">
        <v>18</v>
      </c>
      <c r="C30" s="28" t="s">
        <v>29</v>
      </c>
      <c r="D30" s="62">
        <v>6.89</v>
      </c>
      <c r="E30" s="62">
        <v>0.16</v>
      </c>
      <c r="F30" s="31">
        <v>2.4</v>
      </c>
      <c r="G30" s="31">
        <v>0.3</v>
      </c>
      <c r="H30" s="60">
        <v>1.6</v>
      </c>
      <c r="I30" s="60">
        <v>0.3</v>
      </c>
      <c r="J30" s="33">
        <v>1.4</v>
      </c>
      <c r="K30" s="33">
        <v>0.1</v>
      </c>
      <c r="L30" s="6">
        <v>6.7</v>
      </c>
      <c r="M30" s="6">
        <v>0.8</v>
      </c>
      <c r="N30" s="33">
        <v>1.5</v>
      </c>
      <c r="O30" s="33">
        <v>0.2</v>
      </c>
      <c r="P30" s="15"/>
      <c r="Q30" s="45">
        <v>3.4149999999999996</v>
      </c>
      <c r="R30" s="45">
        <v>0.31</v>
      </c>
      <c r="S30" s="25">
        <v>3.7249999999999996</v>
      </c>
      <c r="T30" s="66">
        <v>6.3</v>
      </c>
    </row>
    <row r="31" spans="1:23" ht="14.4" x14ac:dyDescent="0.3">
      <c r="A31" s="87" t="s">
        <v>2</v>
      </c>
      <c r="B31" s="87" t="s">
        <v>3</v>
      </c>
      <c r="C31" s="88" t="s">
        <v>53</v>
      </c>
      <c r="D31" s="65">
        <v>11.01</v>
      </c>
      <c r="E31" s="65">
        <v>0.45</v>
      </c>
      <c r="F31" s="32">
        <v>6.9</v>
      </c>
      <c r="G31" s="32">
        <v>0.7</v>
      </c>
      <c r="H31" s="65">
        <v>5.5</v>
      </c>
      <c r="I31" s="65">
        <v>0.8</v>
      </c>
      <c r="J31" s="38">
        <v>3.5</v>
      </c>
      <c r="K31" s="38">
        <v>0.2</v>
      </c>
      <c r="L31" s="22">
        <v>6.6</v>
      </c>
      <c r="M31" s="22">
        <v>0.4</v>
      </c>
      <c r="N31" s="38">
        <v>7.7</v>
      </c>
      <c r="O31" s="38">
        <v>0.3</v>
      </c>
      <c r="P31" s="89"/>
      <c r="Q31" s="46">
        <v>6.8683333333333332</v>
      </c>
      <c r="R31" s="46">
        <v>0.47499999999999992</v>
      </c>
      <c r="S31" s="7">
        <v>7.3433333333333328</v>
      </c>
      <c r="T31" s="90">
        <v>6.3</v>
      </c>
    </row>
    <row r="33" spans="1:20" ht="18" x14ac:dyDescent="0.35">
      <c r="A33" s="34" t="s">
        <v>94</v>
      </c>
    </row>
    <row r="34" spans="1:20" s="36" customFormat="1" x14ac:dyDescent="0.25">
      <c r="A34" s="35" t="s">
        <v>58</v>
      </c>
      <c r="P34" s="37"/>
    </row>
    <row r="35" spans="1:20" ht="14.4" x14ac:dyDescent="0.25">
      <c r="A35" s="2" t="s">
        <v>20</v>
      </c>
      <c r="B35" s="2" t="s">
        <v>0</v>
      </c>
      <c r="C35" s="26" t="s">
        <v>28</v>
      </c>
      <c r="D35" s="92" t="s">
        <v>60</v>
      </c>
      <c r="E35" s="92"/>
      <c r="F35" s="92" t="s">
        <v>54</v>
      </c>
      <c r="G35" s="92"/>
      <c r="H35" s="92" t="s">
        <v>40</v>
      </c>
      <c r="I35" s="92"/>
      <c r="J35" s="92" t="s">
        <v>55</v>
      </c>
      <c r="K35" s="92"/>
      <c r="L35" s="92" t="s">
        <v>41</v>
      </c>
      <c r="M35" s="92"/>
      <c r="N35" s="92" t="s">
        <v>56</v>
      </c>
      <c r="O35" s="92"/>
      <c r="P35" s="12"/>
      <c r="Q35" s="91" t="s">
        <v>21</v>
      </c>
      <c r="R35" s="91"/>
      <c r="S35" s="48" t="s">
        <v>21</v>
      </c>
      <c r="T35" s="48" t="s">
        <v>71</v>
      </c>
    </row>
    <row r="36" spans="1:20" ht="14.4" x14ac:dyDescent="0.25">
      <c r="A36" s="3"/>
      <c r="B36" s="3"/>
      <c r="C36" s="27"/>
      <c r="D36" s="4" t="s">
        <v>1</v>
      </c>
      <c r="E36" s="4" t="s">
        <v>67</v>
      </c>
      <c r="F36" s="4" t="s">
        <v>1</v>
      </c>
      <c r="G36" s="4" t="s">
        <v>67</v>
      </c>
      <c r="H36" s="4" t="s">
        <v>1</v>
      </c>
      <c r="I36" s="4" t="s">
        <v>67</v>
      </c>
      <c r="J36" s="4" t="s">
        <v>1</v>
      </c>
      <c r="K36" s="4" t="s">
        <v>67</v>
      </c>
      <c r="L36" s="4" t="s">
        <v>1</v>
      </c>
      <c r="M36" s="4" t="s">
        <v>67</v>
      </c>
      <c r="N36" s="4" t="s">
        <v>1</v>
      </c>
      <c r="O36" s="4" t="s">
        <v>67</v>
      </c>
      <c r="P36" s="13"/>
      <c r="Q36" s="49" t="s">
        <v>69</v>
      </c>
      <c r="R36" s="50" t="s">
        <v>70</v>
      </c>
      <c r="S36" s="49" t="s">
        <v>59</v>
      </c>
      <c r="T36" s="49" t="s">
        <v>59</v>
      </c>
    </row>
    <row r="37" spans="1:20" ht="14.4" x14ac:dyDescent="0.3">
      <c r="A37" s="51" t="s">
        <v>66</v>
      </c>
      <c r="B37" s="51" t="s">
        <v>63</v>
      </c>
      <c r="C37" s="52" t="s">
        <v>53</v>
      </c>
      <c r="D37" s="30">
        <v>3.8</v>
      </c>
      <c r="E37" s="30">
        <v>0.3</v>
      </c>
      <c r="F37" s="31">
        <v>4.5999999999999996</v>
      </c>
      <c r="G37" s="31">
        <v>0.3</v>
      </c>
      <c r="H37" s="62">
        <v>3.9</v>
      </c>
      <c r="I37" s="62">
        <v>0.6</v>
      </c>
      <c r="J37" s="75">
        <v>2.1</v>
      </c>
      <c r="K37" s="75">
        <v>0.2</v>
      </c>
      <c r="L37" s="60">
        <v>1.8</v>
      </c>
      <c r="M37" s="60">
        <v>0.1</v>
      </c>
      <c r="N37" s="75">
        <v>0.7</v>
      </c>
      <c r="O37" s="75">
        <v>0.2</v>
      </c>
      <c r="P37" s="14"/>
      <c r="Q37" s="80">
        <f t="shared" ref="Q37:R37" si="0">AVERAGE(D37,F37,H37,J37,L37,N37)</f>
        <v>2.8166666666666664</v>
      </c>
      <c r="R37" s="80">
        <f t="shared" si="0"/>
        <v>0.28333333333333333</v>
      </c>
      <c r="S37" s="78">
        <f t="shared" ref="S37" si="1">Q37+R37</f>
        <v>3.0999999999999996</v>
      </c>
      <c r="T37" s="66">
        <v>6.3</v>
      </c>
    </row>
    <row r="38" spans="1:20" ht="14.4" x14ac:dyDescent="0.3">
      <c r="A38" s="54" t="s">
        <v>65</v>
      </c>
      <c r="B38" s="54" t="s">
        <v>62</v>
      </c>
      <c r="C38" s="55" t="s">
        <v>30</v>
      </c>
      <c r="D38" s="30">
        <v>2.7</v>
      </c>
      <c r="E38" s="30">
        <v>0.6</v>
      </c>
      <c r="F38" s="31">
        <v>2.8</v>
      </c>
      <c r="G38" s="31">
        <v>0.1</v>
      </c>
      <c r="H38" s="62">
        <v>2.7</v>
      </c>
      <c r="I38" s="62">
        <v>0.1</v>
      </c>
      <c r="J38" s="75">
        <v>2.2000000000000002</v>
      </c>
      <c r="K38" s="75">
        <v>1.3</v>
      </c>
      <c r="L38" s="60">
        <v>1.2</v>
      </c>
      <c r="M38" s="60">
        <v>0.4</v>
      </c>
      <c r="N38" s="77"/>
      <c r="O38" s="77"/>
      <c r="P38" s="16"/>
      <c r="Q38" s="80">
        <f>AVERAGE(D38,F38,H38,J38,L38,N38)</f>
        <v>2.3199999999999994</v>
      </c>
      <c r="R38" s="80">
        <f>AVERAGE(E38,G38,I38,K38,M38,O38)</f>
        <v>0.5</v>
      </c>
      <c r="S38" s="78">
        <f>Q38+R38</f>
        <v>2.8199999999999994</v>
      </c>
      <c r="T38" s="73">
        <v>8</v>
      </c>
    </row>
    <row r="39" spans="1:20" ht="14.4" x14ac:dyDescent="0.3">
      <c r="A39" s="56" t="s">
        <v>19</v>
      </c>
      <c r="B39" s="56" t="s">
        <v>64</v>
      </c>
      <c r="C39" s="57" t="s">
        <v>30</v>
      </c>
      <c r="D39" s="29">
        <v>3.9</v>
      </c>
      <c r="E39" s="29">
        <v>0.5</v>
      </c>
      <c r="F39" s="32">
        <v>4.4000000000000004</v>
      </c>
      <c r="G39" s="32">
        <v>0.3</v>
      </c>
      <c r="H39" s="72">
        <v>3.1</v>
      </c>
      <c r="I39" s="72">
        <v>0.8</v>
      </c>
      <c r="J39" s="76">
        <v>4.5999999999999996</v>
      </c>
      <c r="K39" s="76">
        <v>0.8</v>
      </c>
      <c r="L39" s="65">
        <v>2.9</v>
      </c>
      <c r="M39" s="65">
        <v>0.3</v>
      </c>
      <c r="N39" s="64"/>
      <c r="O39" s="64"/>
      <c r="P39" s="16"/>
      <c r="Q39" s="81">
        <f t="shared" ref="Q39:R39" si="2">AVERAGE(D39,F39,H39,J39,L39,N39)</f>
        <v>3.78</v>
      </c>
      <c r="R39" s="81">
        <f t="shared" si="2"/>
        <v>0.54</v>
      </c>
      <c r="S39" s="79">
        <f t="shared" ref="S39" si="3">Q39+R39</f>
        <v>4.32</v>
      </c>
      <c r="T39" s="74">
        <v>8</v>
      </c>
    </row>
    <row r="40" spans="1:20" ht="20.399999999999999" customHeight="1" x14ac:dyDescent="0.3">
      <c r="A40" s="18" t="s">
        <v>27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  <c r="Q40" s="20"/>
      <c r="R40" s="20"/>
    </row>
    <row r="41" spans="1:20" ht="14.4" x14ac:dyDescent="0.3">
      <c r="A41" s="18" t="s">
        <v>93</v>
      </c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7"/>
      <c r="Q41" s="10"/>
      <c r="R41" s="10"/>
    </row>
    <row r="42" spans="1:20" ht="14.4" x14ac:dyDescent="0.3">
      <c r="A42" s="18" t="s">
        <v>75</v>
      </c>
    </row>
    <row r="43" spans="1:20" ht="14.4" x14ac:dyDescent="0.3">
      <c r="A43" s="19" t="s">
        <v>22</v>
      </c>
    </row>
    <row r="44" spans="1:20" ht="14.4" x14ac:dyDescent="0.3">
      <c r="A44" s="47" t="s">
        <v>68</v>
      </c>
    </row>
  </sheetData>
  <mergeCells count="22">
    <mergeCell ref="Q6:R6"/>
    <mergeCell ref="L6:M6"/>
    <mergeCell ref="D6:E6"/>
    <mergeCell ref="D7:E7"/>
    <mergeCell ref="A1:M1"/>
    <mergeCell ref="F6:G6"/>
    <mergeCell ref="H6:I6"/>
    <mergeCell ref="J6:K6"/>
    <mergeCell ref="Q25:R25"/>
    <mergeCell ref="D35:E35"/>
    <mergeCell ref="F35:G35"/>
    <mergeCell ref="H35:I35"/>
    <mergeCell ref="J35:K35"/>
    <mergeCell ref="L35:M35"/>
    <mergeCell ref="N35:O35"/>
    <mergeCell ref="Q35:R35"/>
    <mergeCell ref="D25:E25"/>
    <mergeCell ref="F25:G25"/>
    <mergeCell ref="H25:I25"/>
    <mergeCell ref="J25:K25"/>
    <mergeCell ref="L25:M25"/>
    <mergeCell ref="N25:O25"/>
  </mergeCells>
  <conditionalFormatting sqref="S8:S20">
    <cfRule type="cellIs" dxfId="2" priority="4" operator="greaterThan">
      <formula>$T8</formula>
    </cfRule>
  </conditionalFormatting>
  <conditionalFormatting sqref="S27:S31">
    <cfRule type="cellIs" dxfId="1" priority="3" operator="greaterThan">
      <formula>$T27</formula>
    </cfRule>
  </conditionalFormatting>
  <conditionalFormatting sqref="S37:S39">
    <cfRule type="cellIs" dxfId="0" priority="1" operator="greaterThan">
      <formula>$T37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E92D-1513-4F25-90A2-259835150774}">
  <dimension ref="A1"/>
  <sheetViews>
    <sheetView showGridLines="0"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0E67-5069-4915-A3C1-CF2B76B300A8}">
  <dimension ref="A1"/>
  <sheetViews>
    <sheetView showGridLines="0" workbookViewId="0"/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FD84-6750-4DE1-AE1F-798096A8BC1B}">
  <dimension ref="A1"/>
  <sheetViews>
    <sheetView showGridLines="0" workbookViewId="0"/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e4519-f806-4f9f-af74-05cb35adedfc" xsi:nil="true"/>
    <lcf76f155ced4ddcb4097134ff3c332f xmlns="b8d0b524-46bb-403d-abb3-ce7463039e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828FCBBF85B419B0B540123671162" ma:contentTypeVersion="15" ma:contentTypeDescription="Een nieuw document maken." ma:contentTypeScope="" ma:versionID="f6fe9322e68e2f8965e53ccf0c38802d">
  <xsd:schema xmlns:xsd="http://www.w3.org/2001/XMLSchema" xmlns:xs="http://www.w3.org/2001/XMLSchema" xmlns:p="http://schemas.microsoft.com/office/2006/metadata/properties" xmlns:ns2="b8d0b524-46bb-403d-abb3-ce7463039ee5" xmlns:ns3="846e4519-f806-4f9f-af74-05cb35adedfc" targetNamespace="http://schemas.microsoft.com/office/2006/metadata/properties" ma:root="true" ma:fieldsID="40eee58bf66e9ea1bfa26c576de3edd5" ns2:_="" ns3:_="">
    <xsd:import namespace="b8d0b524-46bb-403d-abb3-ce7463039ee5"/>
    <xsd:import namespace="846e4519-f806-4f9f-af74-05cb35ade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0b524-46bb-403d-abb3-ce7463039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fbeeldingtags" ma:readOnly="false" ma:fieldId="{5cf76f15-5ced-4ddc-b409-7134ff3c332f}" ma:taxonomyMulti="true" ma:sspId="3f5fe1b0-452f-40a2-ada2-cfa3191023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e4519-f806-4f9f-af74-05cb35aded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a51816-9df4-4277-928e-8bbf3eb75ede}" ma:internalName="TaxCatchAll" ma:showField="CatchAllData" ma:web="846e4519-f806-4f9f-af74-05cb35ade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B2029F-1F9E-4391-962B-F4F66C86CB4E}">
  <ds:schemaRefs>
    <ds:schemaRef ds:uri="http://schemas.microsoft.com/office/2006/metadata/properties"/>
    <ds:schemaRef ds:uri="http://schemas.microsoft.com/office/infopath/2007/PartnerControls"/>
    <ds:schemaRef ds:uri="846e4519-f806-4f9f-af74-05cb35adedfc"/>
    <ds:schemaRef ds:uri="b8d0b524-46bb-403d-abb3-ce7463039ee5"/>
  </ds:schemaRefs>
</ds:datastoreItem>
</file>

<file path=customXml/itemProps2.xml><?xml version="1.0" encoding="utf-8"?>
<ds:datastoreItem xmlns:ds="http://schemas.openxmlformats.org/officeDocument/2006/customXml" ds:itemID="{D550BE45-A5C8-45C1-9AC8-9E04D1379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033A33-2564-42AD-BBC4-31871B952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0b524-46bb-403d-abb3-ce7463039ee5"/>
    <ds:schemaRef ds:uri="846e4519-f806-4f9f-af74-05cb35ad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Resultaten</vt:lpstr>
      <vt:lpstr>grafiek_schrootbedrijven</vt:lpstr>
      <vt:lpstr>grafiek_andere locaties</vt:lpstr>
      <vt:lpstr>grafiek_meetcampagne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 Adriaenssens</dc:creator>
  <cp:lastModifiedBy>Sander Devriendt</cp:lastModifiedBy>
  <dcterms:created xsi:type="dcterms:W3CDTF">2022-08-04T08:46:45Z</dcterms:created>
  <dcterms:modified xsi:type="dcterms:W3CDTF">2025-04-10T10:01:13Z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0x010100164828FCBBF85B419B0B540123671162</vt:lpwstr>
  </property>
</Properties>
</file>